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uifu/Downloads/"/>
    </mc:Choice>
  </mc:AlternateContent>
  <xr:revisionPtr revIDLastSave="0" documentId="8_{CF0484CA-7393-A641-A98B-E476EBC13770}" xr6:coauthVersionLast="47" xr6:coauthVersionMax="47" xr10:uidLastSave="{00000000-0000-0000-0000-000000000000}"/>
  <bookViews>
    <workbookView xWindow="0" yWindow="500" windowWidth="23260" windowHeight="14860" xr2:uid="{35F68F19-8C2A-4C3E-8E60-C58332A0AA1D}"/>
  </bookViews>
  <sheets>
    <sheet name="Sheet1" sheetId="1" r:id="rId1"/>
  </sheets>
  <definedNames>
    <definedName name="_xlnm._FilterDatabase" localSheetId="0" hidden="1">Sheet1!$A$1:$V$66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 s="1"/>
  <c r="G37" i="1"/>
  <c r="F37" i="1" s="1"/>
  <c r="G22" i="1"/>
  <c r="F22" i="1" s="1"/>
  <c r="G23" i="1"/>
  <c r="F23" i="1" s="1"/>
  <c r="G30" i="1"/>
  <c r="G31" i="1"/>
  <c r="F31" i="1" s="1"/>
  <c r="G53" i="1"/>
  <c r="F53" i="1" s="1"/>
  <c r="G24" i="1"/>
  <c r="F24" i="1" s="1"/>
  <c r="G25" i="1"/>
  <c r="F25" i="1" s="1"/>
  <c r="G32" i="1"/>
  <c r="F32" i="1" s="1"/>
  <c r="G33" i="1"/>
  <c r="G15" i="1"/>
  <c r="F15" i="1" s="1"/>
  <c r="G18" i="1"/>
  <c r="F18" i="1" s="1"/>
  <c r="G40" i="1"/>
  <c r="F40" i="1" s="1"/>
  <c r="G46" i="1"/>
  <c r="F46" i="1" s="1"/>
  <c r="G47" i="1"/>
  <c r="F47" i="1" s="1"/>
  <c r="G48" i="1"/>
  <c r="F48" i="1" s="1"/>
  <c r="G54" i="1"/>
  <c r="F54" i="1" s="1"/>
  <c r="G58" i="1"/>
  <c r="F58" i="1" s="1"/>
  <c r="G63" i="1"/>
  <c r="F63" i="1" s="1"/>
  <c r="G44" i="1"/>
  <c r="F44" i="1" s="1"/>
  <c r="G59" i="1"/>
  <c r="F59" i="1" s="1"/>
  <c r="G3" i="1"/>
  <c r="F3" i="1" s="1"/>
  <c r="G8" i="1"/>
  <c r="F8" i="1" s="1"/>
  <c r="G12" i="1"/>
  <c r="F12" i="1" s="1"/>
  <c r="G16" i="1"/>
  <c r="F16" i="1" s="1"/>
  <c r="G19" i="1"/>
  <c r="F19" i="1" s="1"/>
  <c r="G49" i="1"/>
  <c r="F49" i="1" s="1"/>
  <c r="G45" i="1"/>
  <c r="F45" i="1" s="1"/>
  <c r="G41" i="1"/>
  <c r="F41" i="1" s="1"/>
  <c r="G64" i="1"/>
  <c r="F64" i="1" s="1"/>
  <c r="G65" i="1"/>
  <c r="F65" i="1" s="1"/>
  <c r="G4" i="1"/>
  <c r="F4" i="1" s="1"/>
  <c r="G9" i="1"/>
  <c r="F9" i="1" s="1"/>
  <c r="G13" i="1"/>
  <c r="F13" i="1" s="1"/>
  <c r="G26" i="1"/>
  <c r="F26" i="1" s="1"/>
  <c r="G60" i="1"/>
  <c r="F60" i="1" s="1"/>
  <c r="G61" i="1"/>
  <c r="F61" i="1" s="1"/>
  <c r="G39" i="1"/>
  <c r="F39" i="1" s="1"/>
  <c r="G52" i="1"/>
  <c r="F52" i="1" s="1"/>
  <c r="G55" i="1"/>
  <c r="F55" i="1" s="1"/>
  <c r="G6" i="1"/>
  <c r="F6" i="1" s="1"/>
  <c r="G51" i="1"/>
  <c r="F51" i="1" s="1"/>
  <c r="G5" i="1"/>
  <c r="F5" i="1" s="1"/>
  <c r="G10" i="1"/>
  <c r="F10" i="1" s="1"/>
  <c r="G14" i="1"/>
  <c r="F14" i="1" s="1"/>
  <c r="G17" i="1"/>
  <c r="F17" i="1" s="1"/>
  <c r="G20" i="1"/>
  <c r="F20" i="1" s="1"/>
  <c r="G57" i="1"/>
  <c r="F57" i="1" s="1"/>
  <c r="G43" i="1"/>
  <c r="F43" i="1" s="1"/>
  <c r="G42" i="1"/>
  <c r="F42" i="1" s="1"/>
  <c r="G50" i="1"/>
  <c r="F50" i="1" s="1"/>
  <c r="G56" i="1"/>
  <c r="F56" i="1" s="1"/>
  <c r="G62" i="1"/>
  <c r="F62" i="1" s="1"/>
  <c r="G2" i="1"/>
  <c r="F2" i="1" s="1"/>
  <c r="G7" i="1"/>
  <c r="F7" i="1" s="1"/>
  <c r="G11" i="1"/>
  <c r="F11" i="1" s="1"/>
  <c r="G27" i="1"/>
  <c r="F27" i="1" s="1"/>
  <c r="G34" i="1"/>
  <c r="G28" i="1"/>
  <c r="F28" i="1" s="1"/>
  <c r="G29" i="1"/>
  <c r="F29" i="1" s="1"/>
  <c r="G35" i="1"/>
  <c r="F35" i="1" s="1"/>
  <c r="G36" i="1"/>
  <c r="F36" i="1" s="1"/>
  <c r="G21" i="1"/>
  <c r="F21" i="1" s="1"/>
</calcChain>
</file>

<file path=xl/sharedStrings.xml><?xml version="1.0" encoding="utf-8"?>
<sst xmlns="http://schemas.openxmlformats.org/spreadsheetml/2006/main" count="483" uniqueCount="121">
  <si>
    <t>Brand</t>
  </si>
  <si>
    <t>Outside model</t>
  </si>
  <si>
    <t>Inside model</t>
  </si>
  <si>
    <t>Furnace model</t>
  </si>
  <si>
    <t>Rated heating capacity (Btu/hour)</t>
  </si>
  <si>
    <t>AHRI / Verification reference</t>
  </si>
  <si>
    <t>Product group</t>
  </si>
  <si>
    <t>AHRI Classification</t>
  </si>
  <si>
    <t>HSPF (Region IV)</t>
  </si>
  <si>
    <t>HSPF (Region V)</t>
  </si>
  <si>
    <t>SEER</t>
  </si>
  <si>
    <t>HSPF2 (Region IV)</t>
  </si>
  <si>
    <t>HSPF2 (Region V)</t>
  </si>
  <si>
    <t>SEER2</t>
  </si>
  <si>
    <t>Series name/product line (if applicable)</t>
  </si>
  <si>
    <t>Rated cooling capacity (Btu/hour)</t>
  </si>
  <si>
    <t>Coefficient of Performance (COP) at -15 °C (5 °F) (at maximum capacity)</t>
  </si>
  <si>
    <t>Capacity Maintenance %  (Max -15°C/5°F ÷ Rated 8.3°C/47°F)</t>
  </si>
  <si>
    <t>Indoor type/ducting configuration</t>
  </si>
  <si>
    <t>Model Status</t>
  </si>
  <si>
    <t>KINGHOME</t>
  </si>
  <si>
    <t>ccASHP</t>
  </si>
  <si>
    <t>HRCU-A-CB</t>
  </si>
  <si>
    <t>Mini-Split, compact-ducted indoor unit</t>
  </si>
  <si>
    <t>Active</t>
  </si>
  <si>
    <t>HRCU-A-CB-O</t>
  </si>
  <si>
    <t>KU24UHO</t>
  </si>
  <si>
    <t>KCA24*I</t>
  </si>
  <si>
    <t>Coils Only/Serpentins seulement</t>
  </si>
  <si>
    <t>HRCU-A-C</t>
  </si>
  <si>
    <t>Centrally ducted system, coils only</t>
  </si>
  <si>
    <t>KM24HT1DI</t>
  </si>
  <si>
    <t xml:space="preserve">Mini-Split, non-ducted indoor unit ceiling placement </t>
  </si>
  <si>
    <t>KW09HQ19SDO</t>
  </si>
  <si>
    <t>KW09HQ19SDI</t>
  </si>
  <si>
    <t xml:space="preserve">Mini-Split, non-ducted indoor unit wall placement </t>
  </si>
  <si>
    <t>KW09HQ19SAO</t>
  </si>
  <si>
    <t>KW09HQ19SAI</t>
  </si>
  <si>
    <t>Centrally ducted system</t>
  </si>
  <si>
    <t>HMSV-A-CB-O</t>
  </si>
  <si>
    <t>Multi-split, non-ducted indoor units</t>
  </si>
  <si>
    <t>KU36UHO</t>
  </si>
  <si>
    <t>KU24UH2I</t>
  </si>
  <si>
    <t>ULTRANIXX</t>
  </si>
  <si>
    <t>KU36UH2I</t>
  </si>
  <si>
    <t>KU60UHO</t>
  </si>
  <si>
    <t>KU60UH2I</t>
  </si>
  <si>
    <t>KU48UH2I</t>
  </si>
  <si>
    <t>KW18HQ25SDO</t>
  </si>
  <si>
    <t>KW18HQ25SDI</t>
  </si>
  <si>
    <t>Sunflower</t>
  </si>
  <si>
    <t>KM12HF1DI</t>
  </si>
  <si>
    <t>KM12HT1DI</t>
  </si>
  <si>
    <t>KCA36*I</t>
  </si>
  <si>
    <t>KCA48*I</t>
  </si>
  <si>
    <t>KCA60*I</t>
  </si>
  <si>
    <t>KM36H5O</t>
  </si>
  <si>
    <t>HMSV-A-CB</t>
  </si>
  <si>
    <t>Multi-split, ducted indoor units</t>
  </si>
  <si>
    <t>KM42H5O</t>
  </si>
  <si>
    <t>KM24HF1DI</t>
  </si>
  <si>
    <t>M-Series</t>
  </si>
  <si>
    <t>KW09HQ25SDO</t>
  </si>
  <si>
    <t>KM09HT1DI</t>
  </si>
  <si>
    <t>KW12HQ25SDO</t>
  </si>
  <si>
    <t>KM12HBKDI</t>
  </si>
  <si>
    <t>KM18HF1DI</t>
  </si>
  <si>
    <t>KW24HQ25SDO</t>
  </si>
  <si>
    <t>KW24HQ3D6DO</t>
  </si>
  <si>
    <t>KW24HQ3D6DI</t>
  </si>
  <si>
    <t>Jasmine</t>
  </si>
  <si>
    <t>KW12HQ19SDO</t>
  </si>
  <si>
    <t>KW12HQ19SDI</t>
  </si>
  <si>
    <t>KM18H5O</t>
  </si>
  <si>
    <t>KM24H5O</t>
  </si>
  <si>
    <t>KM30H5O</t>
  </si>
  <si>
    <t>Multi-Split, mixed ducted and non-ducted indoor units</t>
  </si>
  <si>
    <t>KW12HQ25SDI</t>
  </si>
  <si>
    <t>KW12HQ25SAO</t>
  </si>
  <si>
    <t>KW12HQ25SAI</t>
  </si>
  <si>
    <t>KW09HQ25SDI</t>
  </si>
  <si>
    <t>KW30HQ20SDO</t>
  </si>
  <si>
    <t>KW30HQ20SDI</t>
  </si>
  <si>
    <t>KW36HQ20SDO</t>
  </si>
  <si>
    <t>KW36HQ20SDI</t>
  </si>
  <si>
    <t>ML296UH070XV36B-*</t>
  </si>
  <si>
    <t>KW24HQ25SDI</t>
  </si>
  <si>
    <t>KM24HBKDI</t>
  </si>
  <si>
    <t>KW09HQ25SAO</t>
  </si>
  <si>
    <t>KW09HQ25SAI</t>
  </si>
  <si>
    <t>KW18HP25SDO</t>
  </si>
  <si>
    <t>KW18HP25SDI</t>
  </si>
  <si>
    <t>KM18HBKDI</t>
  </si>
  <si>
    <t>KM18H5O3</t>
  </si>
  <si>
    <t>KW12HQ3D6DO</t>
  </si>
  <si>
    <t>KW12HQ3D6DI</t>
  </si>
  <si>
    <t>KW18HQ3D6DO</t>
  </si>
  <si>
    <t>KW18HQ3D6DI</t>
  </si>
  <si>
    <t>KW09HQ3D6DO</t>
  </si>
  <si>
    <t>KW09HQ3D6DI</t>
  </si>
  <si>
    <t>KW09HQ2B8DO</t>
  </si>
  <si>
    <t>KW09HQ2B8DI</t>
  </si>
  <si>
    <t>Archived</t>
  </si>
  <si>
    <t>KW12HQ2B8DO</t>
  </si>
  <si>
    <t>KW12HQ2B8DI</t>
  </si>
  <si>
    <t>KW18HQ2B8DO</t>
  </si>
  <si>
    <t>KW18HQ2B8DI</t>
  </si>
  <si>
    <t>KW24HQ2B8DO</t>
  </si>
  <si>
    <t>KW24HQ2B8DI</t>
  </si>
  <si>
    <t>KM18H4O</t>
  </si>
  <si>
    <t>KM24H4O</t>
  </si>
  <si>
    <t>KM30H4O</t>
  </si>
  <si>
    <t>KU36UHI</t>
  </si>
  <si>
    <t>KU60UHI</t>
  </si>
  <si>
    <t>KU24UHI</t>
  </si>
  <si>
    <t>ML296UH090XV48C-*</t>
  </si>
  <si>
    <t>KU48UHI</t>
  </si>
  <si>
    <t>HRS grant amount</t>
  </si>
  <si>
    <r>
      <t xml:space="preserve">Note:
</t>
    </r>
    <r>
      <rPr>
        <sz val="13"/>
        <color theme="1"/>
        <rFont val="Helvetica Neue"/>
        <family val="2"/>
      </rPr>
      <t>1. This list</t>
    </r>
    <r>
      <rPr>
        <b/>
        <sz val="13"/>
        <color theme="1"/>
        <rFont val="Helvetica Neue"/>
        <family val="2"/>
      </rPr>
      <t xml:space="preserve"> does not contain R32 models</t>
    </r>
    <r>
      <rPr>
        <sz val="13"/>
        <color theme="1"/>
        <rFont val="Helvetica Neue"/>
        <family val="2"/>
      </rPr>
      <t xml:space="preserve"> that will be available later in 2025</t>
    </r>
    <r>
      <rPr>
        <b/>
        <sz val="13"/>
        <color theme="1"/>
        <rFont val="Helvetica Neue"/>
        <family val="2"/>
      </rPr>
      <t xml:space="preserve"> </t>
    </r>
    <r>
      <rPr>
        <sz val="13"/>
        <color theme="1"/>
        <rFont val="Helvetica Neue"/>
        <family val="2"/>
      </rPr>
      <t>or Kinghome models that</t>
    </r>
    <r>
      <rPr>
        <b/>
        <sz val="13"/>
        <color theme="1"/>
        <rFont val="Helvetica Neue"/>
        <family val="2"/>
      </rPr>
      <t xml:space="preserve"> we do not carry.
</t>
    </r>
    <r>
      <rPr>
        <sz val="13"/>
        <color theme="1"/>
        <rFont val="Helvetica Neue"/>
        <family val="2"/>
      </rPr>
      <t>2. This list only includes</t>
    </r>
    <r>
      <rPr>
        <b/>
        <sz val="13"/>
        <color theme="1"/>
        <rFont val="Helvetica Neue"/>
        <family val="2"/>
      </rPr>
      <t xml:space="preserve"> Cold Climate Air Source Heat Pumps.</t>
    </r>
  </si>
  <si>
    <t xml:space="preserve">Rebate Calculation: (Heating capacity at 47F /12,000) x $500 </t>
  </si>
  <si>
    <r>
      <t xml:space="preserve">This rebate offers </t>
    </r>
    <r>
      <rPr>
        <b/>
        <sz val="13"/>
        <color theme="1"/>
        <rFont val="Helvetica Neue"/>
        <family val="2"/>
      </rPr>
      <t>up to $2,000† back</t>
    </r>
    <r>
      <rPr>
        <sz val="13"/>
        <color theme="1"/>
        <rFont val="Helvetica Neue"/>
        <family val="2"/>
      </rPr>
      <t xml:space="preserve"> for Enbridge Gas customers.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</si>
</sst>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3"/>
      <color theme="1"/>
      <name val="Helvetica Neue"/>
      <family val="2"/>
    </font>
    <font>
      <sz val="13"/>
      <color theme="1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F13E-752A-4871-88FC-D747ADECE888}">
  <dimension ref="A1:V69"/>
  <sheetViews>
    <sheetView tabSelected="1" zoomScale="50" workbookViewId="0">
      <selection activeCell="F26" sqref="F26"/>
    </sheetView>
  </sheetViews>
  <sheetFormatPr baseColWidth="10" defaultColWidth="8.83203125" defaultRowHeight="15" x14ac:dyDescent="0.2"/>
  <cols>
    <col min="1" max="1" width="12.83203125" bestFit="1" customWidth="1"/>
    <col min="2" max="2" width="19" bestFit="1" customWidth="1"/>
    <col min="3" max="3" width="18.1640625" bestFit="1" customWidth="1"/>
    <col min="4" max="4" width="32.1640625" bestFit="1" customWidth="1"/>
    <col min="5" max="5" width="37.5" bestFit="1" customWidth="1"/>
    <col min="6" max="6" width="25.1640625" customWidth="1"/>
    <col min="7" max="7" width="27.83203125" hidden="1" customWidth="1"/>
    <col min="8" max="8" width="24.1640625" bestFit="1" customWidth="1"/>
    <col min="9" max="9" width="12.1640625" bestFit="1" customWidth="1"/>
    <col min="10" max="10" width="24.5" bestFit="1" customWidth="1"/>
    <col min="14" max="14" width="23.6640625" bestFit="1" customWidth="1"/>
    <col min="15" max="15" width="23.1640625" bestFit="1" customWidth="1"/>
    <col min="16" max="16" width="12.5" bestFit="1" customWidth="1"/>
    <col min="17" max="17" width="32.6640625" bestFit="1" customWidth="1"/>
    <col min="18" max="18" width="55.1640625" customWidth="1"/>
    <col min="19" max="19" width="73.83203125" bestFit="1" customWidth="1"/>
    <col min="20" max="20" width="62.33203125" bestFit="1" customWidth="1"/>
    <col min="21" max="21" width="51.5" bestFit="1" customWidth="1"/>
    <col min="22" max="22" width="11.1640625" bestFit="1" customWidth="1"/>
  </cols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117</v>
      </c>
      <c r="G1" t="s">
        <v>117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</row>
    <row r="2" spans="1:22" x14ac:dyDescent="0.2">
      <c r="A2" t="s">
        <v>20</v>
      </c>
      <c r="B2" t="s">
        <v>109</v>
      </c>
      <c r="E2">
        <v>19000</v>
      </c>
      <c r="F2">
        <f t="shared" ref="F2:F32" si="0">ROUND(G2,2)</f>
        <v>791.67</v>
      </c>
      <c r="G2">
        <f t="shared" ref="G2:G33" si="1">(E2/12000)*500</f>
        <v>791.66666666666663</v>
      </c>
      <c r="H2">
        <v>10339674</v>
      </c>
      <c r="I2" t="s">
        <v>21</v>
      </c>
      <c r="J2" t="s">
        <v>39</v>
      </c>
      <c r="K2">
        <v>11</v>
      </c>
      <c r="L2">
        <v>9.6</v>
      </c>
      <c r="M2">
        <v>22</v>
      </c>
      <c r="R2">
        <v>18000</v>
      </c>
      <c r="S2">
        <v>2.0099999999999998</v>
      </c>
      <c r="T2">
        <v>70</v>
      </c>
      <c r="U2" t="s">
        <v>40</v>
      </c>
      <c r="V2" t="s">
        <v>102</v>
      </c>
    </row>
    <row r="3" spans="1:22" x14ac:dyDescent="0.2">
      <c r="A3" t="s">
        <v>20</v>
      </c>
      <c r="B3" t="s">
        <v>73</v>
      </c>
      <c r="E3">
        <v>18000</v>
      </c>
      <c r="F3">
        <f t="shared" si="0"/>
        <v>750</v>
      </c>
      <c r="G3">
        <f t="shared" si="1"/>
        <v>750</v>
      </c>
      <c r="H3">
        <v>211497157</v>
      </c>
      <c r="I3" t="s">
        <v>21</v>
      </c>
      <c r="J3" t="s">
        <v>57</v>
      </c>
      <c r="N3">
        <v>8</v>
      </c>
      <c r="O3">
        <v>7.2</v>
      </c>
      <c r="P3">
        <v>16</v>
      </c>
      <c r="R3">
        <v>17000</v>
      </c>
      <c r="S3">
        <v>1.88</v>
      </c>
      <c r="T3">
        <v>77</v>
      </c>
      <c r="U3" t="s">
        <v>58</v>
      </c>
      <c r="V3" t="s">
        <v>24</v>
      </c>
    </row>
    <row r="4" spans="1:22" x14ac:dyDescent="0.2">
      <c r="A4" t="s">
        <v>20</v>
      </c>
      <c r="B4" t="s">
        <v>73</v>
      </c>
      <c r="E4">
        <v>18000</v>
      </c>
      <c r="F4">
        <f t="shared" si="0"/>
        <v>750</v>
      </c>
      <c r="G4">
        <f t="shared" si="1"/>
        <v>750</v>
      </c>
      <c r="H4">
        <v>211497162</v>
      </c>
      <c r="I4" t="s">
        <v>21</v>
      </c>
      <c r="J4" t="s">
        <v>57</v>
      </c>
      <c r="N4">
        <v>9</v>
      </c>
      <c r="O4">
        <v>7.5</v>
      </c>
      <c r="P4">
        <v>18.5</v>
      </c>
      <c r="R4">
        <v>17000</v>
      </c>
      <c r="S4">
        <v>1.8</v>
      </c>
      <c r="T4">
        <v>76</v>
      </c>
      <c r="U4" t="s">
        <v>76</v>
      </c>
      <c r="V4" t="s">
        <v>24</v>
      </c>
    </row>
    <row r="5" spans="1:22" x14ac:dyDescent="0.2">
      <c r="A5" t="s">
        <v>20</v>
      </c>
      <c r="B5" t="s">
        <v>73</v>
      </c>
      <c r="E5">
        <v>18000</v>
      </c>
      <c r="F5">
        <f t="shared" si="0"/>
        <v>750</v>
      </c>
      <c r="G5">
        <f t="shared" si="1"/>
        <v>750</v>
      </c>
      <c r="H5">
        <v>211497152</v>
      </c>
      <c r="I5" t="s">
        <v>21</v>
      </c>
      <c r="J5" t="s">
        <v>39</v>
      </c>
      <c r="N5">
        <v>10</v>
      </c>
      <c r="O5">
        <v>8</v>
      </c>
      <c r="P5">
        <v>21</v>
      </c>
      <c r="Q5" t="s">
        <v>61</v>
      </c>
      <c r="R5">
        <v>17000</v>
      </c>
      <c r="S5">
        <v>2.21</v>
      </c>
      <c r="T5">
        <v>75</v>
      </c>
      <c r="U5" t="s">
        <v>40</v>
      </c>
      <c r="V5" t="s">
        <v>24</v>
      </c>
    </row>
    <row r="6" spans="1:22" x14ac:dyDescent="0.2">
      <c r="A6" t="s">
        <v>20</v>
      </c>
      <c r="B6" t="s">
        <v>93</v>
      </c>
      <c r="E6">
        <v>19000</v>
      </c>
      <c r="F6">
        <f t="shared" si="0"/>
        <v>791.67</v>
      </c>
      <c r="G6">
        <f t="shared" si="1"/>
        <v>791.66666666666663</v>
      </c>
      <c r="H6">
        <v>214655286</v>
      </c>
      <c r="I6" t="s">
        <v>21</v>
      </c>
      <c r="J6" t="s">
        <v>39</v>
      </c>
      <c r="N6">
        <v>10</v>
      </c>
      <c r="O6">
        <v>7.8</v>
      </c>
      <c r="P6">
        <v>21</v>
      </c>
      <c r="Q6" t="s">
        <v>61</v>
      </c>
      <c r="R6">
        <v>18000</v>
      </c>
      <c r="S6">
        <v>2.2000000000000002</v>
      </c>
      <c r="T6">
        <v>71</v>
      </c>
      <c r="U6" t="s">
        <v>40</v>
      </c>
      <c r="V6" t="s">
        <v>24</v>
      </c>
    </row>
    <row r="7" spans="1:22" x14ac:dyDescent="0.2">
      <c r="A7" t="s">
        <v>20</v>
      </c>
      <c r="B7" t="s">
        <v>110</v>
      </c>
      <c r="E7">
        <v>26000</v>
      </c>
      <c r="F7">
        <f t="shared" si="0"/>
        <v>1083.33</v>
      </c>
      <c r="G7">
        <f t="shared" si="1"/>
        <v>1083.3333333333333</v>
      </c>
      <c r="H7">
        <v>10339781</v>
      </c>
      <c r="I7" t="s">
        <v>21</v>
      </c>
      <c r="J7" t="s">
        <v>39</v>
      </c>
      <c r="K7">
        <v>11</v>
      </c>
      <c r="L7">
        <v>9.6</v>
      </c>
      <c r="M7">
        <v>21</v>
      </c>
      <c r="R7">
        <v>24000</v>
      </c>
      <c r="S7">
        <v>1.81</v>
      </c>
      <c r="T7">
        <v>70</v>
      </c>
      <c r="U7" t="s">
        <v>40</v>
      </c>
      <c r="V7" t="s">
        <v>102</v>
      </c>
    </row>
    <row r="8" spans="1:22" x14ac:dyDescent="0.2">
      <c r="A8" t="s">
        <v>20</v>
      </c>
      <c r="B8" t="s">
        <v>74</v>
      </c>
      <c r="E8">
        <v>24000</v>
      </c>
      <c r="F8">
        <f t="shared" si="0"/>
        <v>1000</v>
      </c>
      <c r="G8">
        <f t="shared" si="1"/>
        <v>1000</v>
      </c>
      <c r="H8">
        <v>211497158</v>
      </c>
      <c r="I8" t="s">
        <v>21</v>
      </c>
      <c r="J8" t="s">
        <v>57</v>
      </c>
      <c r="N8">
        <v>8</v>
      </c>
      <c r="O8">
        <v>7.2</v>
      </c>
      <c r="P8">
        <v>16</v>
      </c>
      <c r="R8">
        <v>23200</v>
      </c>
      <c r="S8">
        <v>1.85</v>
      </c>
      <c r="T8">
        <v>95</v>
      </c>
      <c r="U8" t="s">
        <v>58</v>
      </c>
      <c r="V8" t="s">
        <v>24</v>
      </c>
    </row>
    <row r="9" spans="1:22" x14ac:dyDescent="0.2">
      <c r="A9" t="s">
        <v>20</v>
      </c>
      <c r="B9" t="s">
        <v>74</v>
      </c>
      <c r="E9">
        <v>24000</v>
      </c>
      <c r="F9">
        <f t="shared" si="0"/>
        <v>1000</v>
      </c>
      <c r="G9">
        <f t="shared" si="1"/>
        <v>1000</v>
      </c>
      <c r="H9">
        <v>211497163</v>
      </c>
      <c r="I9" t="s">
        <v>21</v>
      </c>
      <c r="J9" t="s">
        <v>57</v>
      </c>
      <c r="N9">
        <v>9</v>
      </c>
      <c r="O9">
        <v>7.5</v>
      </c>
      <c r="P9">
        <v>18.5</v>
      </c>
      <c r="R9">
        <v>23200</v>
      </c>
      <c r="S9">
        <v>1.8</v>
      </c>
      <c r="T9">
        <v>92</v>
      </c>
      <c r="U9" t="s">
        <v>76</v>
      </c>
      <c r="V9" t="s">
        <v>24</v>
      </c>
    </row>
    <row r="10" spans="1:22" x14ac:dyDescent="0.2">
      <c r="A10" t="s">
        <v>20</v>
      </c>
      <c r="B10" t="s">
        <v>74</v>
      </c>
      <c r="E10">
        <v>24000</v>
      </c>
      <c r="F10">
        <f t="shared" si="0"/>
        <v>1000</v>
      </c>
      <c r="G10">
        <f t="shared" si="1"/>
        <v>1000</v>
      </c>
      <c r="H10">
        <v>211497153</v>
      </c>
      <c r="I10" t="s">
        <v>21</v>
      </c>
      <c r="J10" t="s">
        <v>39</v>
      </c>
      <c r="N10">
        <v>10</v>
      </c>
      <c r="O10">
        <v>8</v>
      </c>
      <c r="P10">
        <v>21</v>
      </c>
      <c r="Q10" t="s">
        <v>61</v>
      </c>
      <c r="R10">
        <v>23200</v>
      </c>
      <c r="S10">
        <v>2.1</v>
      </c>
      <c r="T10">
        <v>90</v>
      </c>
      <c r="U10" t="s">
        <v>40</v>
      </c>
      <c r="V10" t="s">
        <v>24</v>
      </c>
    </row>
    <row r="11" spans="1:22" x14ac:dyDescent="0.2">
      <c r="A11" t="s">
        <v>20</v>
      </c>
      <c r="B11" t="s">
        <v>111</v>
      </c>
      <c r="E11">
        <v>30000</v>
      </c>
      <c r="F11">
        <f t="shared" si="0"/>
        <v>1250</v>
      </c>
      <c r="G11">
        <f t="shared" si="1"/>
        <v>1250</v>
      </c>
      <c r="H11">
        <v>10340478</v>
      </c>
      <c r="I11" t="s">
        <v>21</v>
      </c>
      <c r="J11" t="s">
        <v>39</v>
      </c>
      <c r="K11">
        <v>11.5</v>
      </c>
      <c r="L11">
        <v>10</v>
      </c>
      <c r="M11">
        <v>21</v>
      </c>
      <c r="R11">
        <v>28400</v>
      </c>
      <c r="S11">
        <v>1.85</v>
      </c>
      <c r="T11">
        <v>70</v>
      </c>
      <c r="U11" t="s">
        <v>40</v>
      </c>
      <c r="V11" t="s">
        <v>102</v>
      </c>
    </row>
    <row r="12" spans="1:22" x14ac:dyDescent="0.2">
      <c r="A12" t="s">
        <v>20</v>
      </c>
      <c r="B12" t="s">
        <v>75</v>
      </c>
      <c r="E12">
        <v>30000</v>
      </c>
      <c r="F12">
        <f t="shared" si="0"/>
        <v>1250</v>
      </c>
      <c r="G12">
        <f t="shared" si="1"/>
        <v>1250</v>
      </c>
      <c r="H12">
        <v>211497159</v>
      </c>
      <c r="I12" t="s">
        <v>21</v>
      </c>
      <c r="J12" t="s">
        <v>57</v>
      </c>
      <c r="N12">
        <v>8</v>
      </c>
      <c r="O12">
        <v>7.2</v>
      </c>
      <c r="P12">
        <v>16</v>
      </c>
      <c r="R12">
        <v>28400</v>
      </c>
      <c r="S12">
        <v>1.8</v>
      </c>
      <c r="T12">
        <v>89</v>
      </c>
      <c r="U12" t="s">
        <v>58</v>
      </c>
      <c r="V12" t="s">
        <v>24</v>
      </c>
    </row>
    <row r="13" spans="1:22" x14ac:dyDescent="0.2">
      <c r="A13" t="s">
        <v>20</v>
      </c>
      <c r="B13" t="s">
        <v>75</v>
      </c>
      <c r="E13">
        <v>30000</v>
      </c>
      <c r="F13">
        <f t="shared" si="0"/>
        <v>1250</v>
      </c>
      <c r="G13">
        <f t="shared" si="1"/>
        <v>1250</v>
      </c>
      <c r="H13">
        <v>211497164</v>
      </c>
      <c r="I13" t="s">
        <v>21</v>
      </c>
      <c r="J13" t="s">
        <v>57</v>
      </c>
      <c r="N13">
        <v>9</v>
      </c>
      <c r="O13">
        <v>7.5</v>
      </c>
      <c r="P13">
        <v>18.5</v>
      </c>
      <c r="R13">
        <v>28400</v>
      </c>
      <c r="S13">
        <v>1.8</v>
      </c>
      <c r="T13">
        <v>82</v>
      </c>
      <c r="U13" t="s">
        <v>76</v>
      </c>
      <c r="V13" t="s">
        <v>24</v>
      </c>
    </row>
    <row r="14" spans="1:22" x14ac:dyDescent="0.2">
      <c r="A14" t="s">
        <v>20</v>
      </c>
      <c r="B14" t="s">
        <v>75</v>
      </c>
      <c r="E14">
        <v>30000</v>
      </c>
      <c r="F14">
        <f t="shared" si="0"/>
        <v>1250</v>
      </c>
      <c r="G14">
        <f t="shared" si="1"/>
        <v>1250</v>
      </c>
      <c r="H14">
        <v>211497154</v>
      </c>
      <c r="I14" t="s">
        <v>21</v>
      </c>
      <c r="J14" t="s">
        <v>39</v>
      </c>
      <c r="N14">
        <v>10</v>
      </c>
      <c r="O14">
        <v>8</v>
      </c>
      <c r="P14">
        <v>21</v>
      </c>
      <c r="Q14" t="s">
        <v>61</v>
      </c>
      <c r="R14">
        <v>28400</v>
      </c>
      <c r="S14">
        <v>1.84</v>
      </c>
      <c r="T14">
        <v>76</v>
      </c>
      <c r="U14" t="s">
        <v>40</v>
      </c>
      <c r="V14" t="s">
        <v>24</v>
      </c>
    </row>
    <row r="15" spans="1:22" x14ac:dyDescent="0.2">
      <c r="A15" t="s">
        <v>20</v>
      </c>
      <c r="B15" t="s">
        <v>56</v>
      </c>
      <c r="E15">
        <v>36000</v>
      </c>
      <c r="F15">
        <f t="shared" si="0"/>
        <v>1500</v>
      </c>
      <c r="G15">
        <f t="shared" si="1"/>
        <v>1500</v>
      </c>
      <c r="H15">
        <v>211497160</v>
      </c>
      <c r="I15" t="s">
        <v>21</v>
      </c>
      <c r="J15" t="s">
        <v>57</v>
      </c>
      <c r="N15">
        <v>8</v>
      </c>
      <c r="O15">
        <v>7</v>
      </c>
      <c r="P15">
        <v>16</v>
      </c>
      <c r="R15">
        <v>34000</v>
      </c>
      <c r="S15">
        <v>1.8</v>
      </c>
      <c r="T15">
        <v>83</v>
      </c>
      <c r="U15" t="s">
        <v>58</v>
      </c>
      <c r="V15" t="s">
        <v>24</v>
      </c>
    </row>
    <row r="16" spans="1:22" x14ac:dyDescent="0.2">
      <c r="A16" t="s">
        <v>20</v>
      </c>
      <c r="B16" t="s">
        <v>56</v>
      </c>
      <c r="E16">
        <v>36000</v>
      </c>
      <c r="F16">
        <f t="shared" si="0"/>
        <v>1500</v>
      </c>
      <c r="G16">
        <f t="shared" si="1"/>
        <v>1500</v>
      </c>
      <c r="H16">
        <v>211497165</v>
      </c>
      <c r="I16" t="s">
        <v>21</v>
      </c>
      <c r="J16" t="s">
        <v>57</v>
      </c>
      <c r="N16">
        <v>9</v>
      </c>
      <c r="O16">
        <v>7.4</v>
      </c>
      <c r="P16">
        <v>18.5</v>
      </c>
      <c r="R16">
        <v>34000</v>
      </c>
      <c r="S16">
        <v>1.8</v>
      </c>
      <c r="T16">
        <v>83</v>
      </c>
      <c r="U16" t="s">
        <v>76</v>
      </c>
      <c r="V16" t="s">
        <v>24</v>
      </c>
    </row>
    <row r="17" spans="1:22" x14ac:dyDescent="0.2">
      <c r="A17" t="s">
        <v>20</v>
      </c>
      <c r="B17" t="s">
        <v>56</v>
      </c>
      <c r="E17">
        <v>36000</v>
      </c>
      <c r="F17">
        <f t="shared" si="0"/>
        <v>1500</v>
      </c>
      <c r="G17">
        <f t="shared" si="1"/>
        <v>1500</v>
      </c>
      <c r="H17">
        <v>211497155</v>
      </c>
      <c r="I17" t="s">
        <v>21</v>
      </c>
      <c r="J17" t="s">
        <v>39</v>
      </c>
      <c r="N17">
        <v>10</v>
      </c>
      <c r="O17">
        <v>8</v>
      </c>
      <c r="P17">
        <v>21</v>
      </c>
      <c r="Q17" t="s">
        <v>61</v>
      </c>
      <c r="R17">
        <v>34000</v>
      </c>
      <c r="S17">
        <v>1.82</v>
      </c>
      <c r="T17">
        <v>90</v>
      </c>
      <c r="U17" t="s">
        <v>40</v>
      </c>
      <c r="V17" t="s">
        <v>24</v>
      </c>
    </row>
    <row r="18" spans="1:22" x14ac:dyDescent="0.2">
      <c r="A18" t="s">
        <v>20</v>
      </c>
      <c r="B18" t="s">
        <v>59</v>
      </c>
      <c r="E18">
        <v>40000</v>
      </c>
      <c r="F18">
        <f t="shared" si="0"/>
        <v>1666.67</v>
      </c>
      <c r="G18">
        <f t="shared" si="1"/>
        <v>1666.6666666666667</v>
      </c>
      <c r="H18">
        <v>211497161</v>
      </c>
      <c r="I18" t="s">
        <v>21</v>
      </c>
      <c r="J18" t="s">
        <v>57</v>
      </c>
      <c r="N18">
        <v>8</v>
      </c>
      <c r="O18">
        <v>7</v>
      </c>
      <c r="P18">
        <v>16</v>
      </c>
      <c r="R18">
        <v>36000</v>
      </c>
      <c r="S18">
        <v>1.84</v>
      </c>
      <c r="T18">
        <v>81</v>
      </c>
      <c r="U18" t="s">
        <v>58</v>
      </c>
      <c r="V18" t="s">
        <v>24</v>
      </c>
    </row>
    <row r="19" spans="1:22" x14ac:dyDescent="0.2">
      <c r="A19" t="s">
        <v>20</v>
      </c>
      <c r="B19" t="s">
        <v>59</v>
      </c>
      <c r="E19">
        <v>40000</v>
      </c>
      <c r="F19">
        <f t="shared" si="0"/>
        <v>1666.67</v>
      </c>
      <c r="G19">
        <f t="shared" si="1"/>
        <v>1666.6666666666667</v>
      </c>
      <c r="H19">
        <v>211497166</v>
      </c>
      <c r="I19" t="s">
        <v>21</v>
      </c>
      <c r="J19" t="s">
        <v>57</v>
      </c>
      <c r="N19">
        <v>9</v>
      </c>
      <c r="O19">
        <v>7.4</v>
      </c>
      <c r="P19">
        <v>18.5</v>
      </c>
      <c r="R19">
        <v>36000</v>
      </c>
      <c r="S19">
        <v>1.8</v>
      </c>
      <c r="T19">
        <v>81</v>
      </c>
      <c r="U19" t="s">
        <v>76</v>
      </c>
      <c r="V19" t="s">
        <v>24</v>
      </c>
    </row>
    <row r="20" spans="1:22" x14ac:dyDescent="0.2">
      <c r="A20" t="s">
        <v>20</v>
      </c>
      <c r="B20" t="s">
        <v>59</v>
      </c>
      <c r="E20">
        <v>40000</v>
      </c>
      <c r="F20">
        <f t="shared" si="0"/>
        <v>1666.67</v>
      </c>
      <c r="G20">
        <f t="shared" si="1"/>
        <v>1666.6666666666667</v>
      </c>
      <c r="H20">
        <v>211497156</v>
      </c>
      <c r="I20" t="s">
        <v>21</v>
      </c>
      <c r="J20" t="s">
        <v>39</v>
      </c>
      <c r="N20">
        <v>10</v>
      </c>
      <c r="O20">
        <v>8</v>
      </c>
      <c r="P20">
        <v>21</v>
      </c>
      <c r="Q20" t="s">
        <v>61</v>
      </c>
      <c r="R20">
        <v>36000</v>
      </c>
      <c r="S20">
        <v>1.92</v>
      </c>
      <c r="T20">
        <v>81</v>
      </c>
      <c r="U20" t="s">
        <v>40</v>
      </c>
      <c r="V20" t="s">
        <v>24</v>
      </c>
    </row>
    <row r="21" spans="1:22" x14ac:dyDescent="0.2">
      <c r="A21" t="s">
        <v>20</v>
      </c>
      <c r="B21" t="s">
        <v>26</v>
      </c>
      <c r="C21" t="s">
        <v>27</v>
      </c>
      <c r="D21" t="s">
        <v>28</v>
      </c>
      <c r="E21">
        <v>24000</v>
      </c>
      <c r="F21">
        <f t="shared" si="0"/>
        <v>1000</v>
      </c>
      <c r="G21">
        <f t="shared" si="1"/>
        <v>1000</v>
      </c>
      <c r="H21">
        <v>214215182</v>
      </c>
      <c r="I21" t="s">
        <v>21</v>
      </c>
      <c r="J21" t="s">
        <v>29</v>
      </c>
      <c r="N21">
        <v>8.5</v>
      </c>
      <c r="O21">
        <v>6.7</v>
      </c>
      <c r="P21">
        <v>15.2</v>
      </c>
      <c r="R21">
        <v>23000</v>
      </c>
      <c r="S21">
        <v>1.8</v>
      </c>
      <c r="T21">
        <v>81</v>
      </c>
      <c r="U21" t="s">
        <v>30</v>
      </c>
      <c r="V21" t="s">
        <v>24</v>
      </c>
    </row>
    <row r="22" spans="1:22" x14ac:dyDescent="0.2">
      <c r="A22" t="s">
        <v>20</v>
      </c>
      <c r="B22" t="s">
        <v>41</v>
      </c>
      <c r="C22" t="s">
        <v>42</v>
      </c>
      <c r="E22">
        <v>24000</v>
      </c>
      <c r="F22">
        <f t="shared" si="0"/>
        <v>1000</v>
      </c>
      <c r="G22">
        <f t="shared" si="1"/>
        <v>1000</v>
      </c>
      <c r="H22">
        <v>206414276</v>
      </c>
      <c r="I22" t="s">
        <v>21</v>
      </c>
      <c r="J22" t="s">
        <v>22</v>
      </c>
      <c r="N22">
        <v>9</v>
      </c>
      <c r="O22">
        <v>7</v>
      </c>
      <c r="P22">
        <v>17</v>
      </c>
      <c r="Q22" t="s">
        <v>43</v>
      </c>
      <c r="R22">
        <v>24000</v>
      </c>
      <c r="S22">
        <v>1.8</v>
      </c>
      <c r="T22">
        <v>91</v>
      </c>
      <c r="U22" t="s">
        <v>38</v>
      </c>
      <c r="V22" t="s">
        <v>24</v>
      </c>
    </row>
    <row r="23" spans="1:22" x14ac:dyDescent="0.2">
      <c r="A23" t="s">
        <v>20</v>
      </c>
      <c r="B23" t="s">
        <v>41</v>
      </c>
      <c r="C23" t="s">
        <v>44</v>
      </c>
      <c r="E23">
        <v>35000</v>
      </c>
      <c r="F23">
        <f t="shared" si="0"/>
        <v>1458.33</v>
      </c>
      <c r="G23">
        <f t="shared" si="1"/>
        <v>1458.3333333333333</v>
      </c>
      <c r="H23">
        <v>206414277</v>
      </c>
      <c r="I23" t="s">
        <v>21</v>
      </c>
      <c r="J23" t="s">
        <v>22</v>
      </c>
      <c r="N23">
        <v>9</v>
      </c>
      <c r="O23">
        <v>7</v>
      </c>
      <c r="P23">
        <v>16</v>
      </c>
      <c r="Q23" t="s">
        <v>43</v>
      </c>
      <c r="R23">
        <v>34000</v>
      </c>
      <c r="S23">
        <v>1.8</v>
      </c>
      <c r="T23">
        <v>80</v>
      </c>
      <c r="U23" t="s">
        <v>38</v>
      </c>
      <c r="V23" t="s">
        <v>24</v>
      </c>
    </row>
    <row r="24" spans="1:22" x14ac:dyDescent="0.2">
      <c r="A24" t="s">
        <v>20</v>
      </c>
      <c r="B24" t="s">
        <v>41</v>
      </c>
      <c r="C24" t="s">
        <v>27</v>
      </c>
      <c r="D24" t="s">
        <v>28</v>
      </c>
      <c r="E24">
        <v>24000</v>
      </c>
      <c r="F24">
        <f t="shared" si="0"/>
        <v>1000</v>
      </c>
      <c r="G24">
        <f t="shared" si="1"/>
        <v>1000</v>
      </c>
      <c r="H24">
        <v>212361361</v>
      </c>
      <c r="I24" t="s">
        <v>21</v>
      </c>
      <c r="J24" t="s">
        <v>29</v>
      </c>
      <c r="N24">
        <v>8.5</v>
      </c>
      <c r="O24">
        <v>7</v>
      </c>
      <c r="P24">
        <v>15.2</v>
      </c>
      <c r="R24">
        <v>23000</v>
      </c>
      <c r="S24">
        <v>1.8</v>
      </c>
      <c r="T24">
        <v>90</v>
      </c>
      <c r="U24" t="s">
        <v>30</v>
      </c>
      <c r="V24" t="s">
        <v>24</v>
      </c>
    </row>
    <row r="25" spans="1:22" x14ac:dyDescent="0.2">
      <c r="A25" t="s">
        <v>20</v>
      </c>
      <c r="B25" t="s">
        <v>41</v>
      </c>
      <c r="C25" t="s">
        <v>53</v>
      </c>
      <c r="D25" t="s">
        <v>28</v>
      </c>
      <c r="E25">
        <v>36000</v>
      </c>
      <c r="F25">
        <f t="shared" si="0"/>
        <v>1500</v>
      </c>
      <c r="G25">
        <f t="shared" si="1"/>
        <v>1500</v>
      </c>
      <c r="H25">
        <v>212361362</v>
      </c>
      <c r="I25" t="s">
        <v>21</v>
      </c>
      <c r="J25" t="s">
        <v>29</v>
      </c>
      <c r="N25">
        <v>8.5</v>
      </c>
      <c r="O25">
        <v>7</v>
      </c>
      <c r="P25">
        <v>15.2</v>
      </c>
      <c r="R25">
        <v>32000</v>
      </c>
      <c r="S25">
        <v>1.8</v>
      </c>
      <c r="T25">
        <v>72</v>
      </c>
      <c r="U25" t="s">
        <v>30</v>
      </c>
      <c r="V25" t="s">
        <v>24</v>
      </c>
    </row>
    <row r="26" spans="1:22" x14ac:dyDescent="0.2">
      <c r="A26" t="s">
        <v>20</v>
      </c>
      <c r="B26" t="s">
        <v>41</v>
      </c>
      <c r="C26" t="s">
        <v>27</v>
      </c>
      <c r="D26" t="s">
        <v>85</v>
      </c>
      <c r="E26">
        <v>23000</v>
      </c>
      <c r="F26">
        <f t="shared" si="0"/>
        <v>958.33</v>
      </c>
      <c r="G26">
        <f t="shared" si="1"/>
        <v>958.33333333333337</v>
      </c>
      <c r="H26">
        <v>211177532</v>
      </c>
      <c r="I26" t="s">
        <v>21</v>
      </c>
      <c r="J26" t="s">
        <v>22</v>
      </c>
      <c r="N26">
        <v>8.5</v>
      </c>
      <c r="O26">
        <v>7.4</v>
      </c>
      <c r="P26">
        <v>15.2</v>
      </c>
      <c r="R26">
        <v>23000</v>
      </c>
      <c r="S26">
        <v>1.8</v>
      </c>
      <c r="T26">
        <v>86</v>
      </c>
      <c r="U26" t="s">
        <v>38</v>
      </c>
      <c r="V26" t="s">
        <v>24</v>
      </c>
    </row>
    <row r="27" spans="1:22" x14ac:dyDescent="0.2">
      <c r="A27" t="s">
        <v>20</v>
      </c>
      <c r="B27" t="s">
        <v>41</v>
      </c>
      <c r="C27" t="s">
        <v>112</v>
      </c>
      <c r="E27">
        <v>36000</v>
      </c>
      <c r="F27">
        <f t="shared" si="0"/>
        <v>1500</v>
      </c>
      <c r="G27">
        <f t="shared" si="1"/>
        <v>1500</v>
      </c>
      <c r="H27">
        <v>204743192</v>
      </c>
      <c r="I27" t="s">
        <v>21</v>
      </c>
      <c r="J27" t="s">
        <v>22</v>
      </c>
      <c r="K27">
        <v>10</v>
      </c>
      <c r="L27">
        <v>8.6999999999999993</v>
      </c>
      <c r="M27">
        <v>18</v>
      </c>
      <c r="R27">
        <v>36000</v>
      </c>
      <c r="S27">
        <v>1.83</v>
      </c>
      <c r="T27">
        <v>83</v>
      </c>
      <c r="U27" t="s">
        <v>38</v>
      </c>
      <c r="V27" t="s">
        <v>102</v>
      </c>
    </row>
    <row r="28" spans="1:22" x14ac:dyDescent="0.2">
      <c r="A28" t="s">
        <v>20</v>
      </c>
      <c r="B28" t="s">
        <v>41</v>
      </c>
      <c r="C28" t="s">
        <v>114</v>
      </c>
      <c r="E28">
        <v>24000</v>
      </c>
      <c r="F28">
        <f t="shared" si="0"/>
        <v>1000</v>
      </c>
      <c r="G28">
        <f t="shared" si="1"/>
        <v>1000</v>
      </c>
      <c r="H28">
        <v>205756438</v>
      </c>
      <c r="I28" t="s">
        <v>21</v>
      </c>
      <c r="J28" t="s">
        <v>22</v>
      </c>
      <c r="K28">
        <v>10.5</v>
      </c>
      <c r="L28">
        <v>9.1</v>
      </c>
      <c r="M28">
        <v>20</v>
      </c>
      <c r="R28">
        <v>24000</v>
      </c>
      <c r="S28">
        <v>2.1</v>
      </c>
      <c r="T28">
        <v>100</v>
      </c>
      <c r="U28" t="s">
        <v>38</v>
      </c>
      <c r="V28" t="s">
        <v>102</v>
      </c>
    </row>
    <row r="29" spans="1:22" x14ac:dyDescent="0.2">
      <c r="A29" t="s">
        <v>20</v>
      </c>
      <c r="B29" t="s">
        <v>41</v>
      </c>
      <c r="C29" t="s">
        <v>53</v>
      </c>
      <c r="D29" t="s">
        <v>85</v>
      </c>
      <c r="E29">
        <v>34000</v>
      </c>
      <c r="F29">
        <f t="shared" si="0"/>
        <v>1416.67</v>
      </c>
      <c r="G29">
        <f t="shared" si="1"/>
        <v>1416.6666666666667</v>
      </c>
      <c r="H29">
        <v>211177533</v>
      </c>
      <c r="I29" t="s">
        <v>21</v>
      </c>
      <c r="J29" t="s">
        <v>22</v>
      </c>
      <c r="K29">
        <v>10</v>
      </c>
      <c r="L29">
        <v>8.6999999999999993</v>
      </c>
      <c r="M29">
        <v>16.5</v>
      </c>
      <c r="R29">
        <v>34000</v>
      </c>
      <c r="S29">
        <v>1.8</v>
      </c>
      <c r="T29">
        <v>73</v>
      </c>
      <c r="U29" t="s">
        <v>38</v>
      </c>
      <c r="V29" t="s">
        <v>102</v>
      </c>
    </row>
    <row r="30" spans="1:22" x14ac:dyDescent="0.2">
      <c r="A30" t="s">
        <v>20</v>
      </c>
      <c r="B30" t="s">
        <v>45</v>
      </c>
      <c r="C30" t="s">
        <v>46</v>
      </c>
      <c r="E30">
        <v>54000</v>
      </c>
      <c r="F30">
        <v>2000</v>
      </c>
      <c r="G30">
        <f t="shared" si="1"/>
        <v>2250</v>
      </c>
      <c r="H30">
        <v>206414278</v>
      </c>
      <c r="I30" t="s">
        <v>21</v>
      </c>
      <c r="J30" t="s">
        <v>22</v>
      </c>
      <c r="N30">
        <v>9</v>
      </c>
      <c r="O30">
        <v>7</v>
      </c>
      <c r="P30">
        <v>16</v>
      </c>
      <c r="Q30" t="s">
        <v>43</v>
      </c>
      <c r="R30">
        <v>54000</v>
      </c>
      <c r="S30">
        <v>1.8</v>
      </c>
      <c r="T30">
        <v>75</v>
      </c>
      <c r="U30" t="s">
        <v>38</v>
      </c>
      <c r="V30" t="s">
        <v>24</v>
      </c>
    </row>
    <row r="31" spans="1:22" x14ac:dyDescent="0.2">
      <c r="A31" t="s">
        <v>20</v>
      </c>
      <c r="B31" t="s">
        <v>45</v>
      </c>
      <c r="C31" t="s">
        <v>47</v>
      </c>
      <c r="E31">
        <v>48000</v>
      </c>
      <c r="F31">
        <f t="shared" si="0"/>
        <v>2000</v>
      </c>
      <c r="G31">
        <f t="shared" si="1"/>
        <v>2000</v>
      </c>
      <c r="H31">
        <v>206414279</v>
      </c>
      <c r="I31" t="s">
        <v>21</v>
      </c>
      <c r="J31" t="s">
        <v>22</v>
      </c>
      <c r="N31">
        <v>9</v>
      </c>
      <c r="O31">
        <v>7</v>
      </c>
      <c r="P31">
        <v>17</v>
      </c>
      <c r="Q31" t="s">
        <v>43</v>
      </c>
      <c r="R31">
        <v>48000</v>
      </c>
      <c r="S31">
        <v>1.8</v>
      </c>
      <c r="T31">
        <v>81</v>
      </c>
      <c r="U31" t="s">
        <v>38</v>
      </c>
      <c r="V31" t="s">
        <v>24</v>
      </c>
    </row>
    <row r="32" spans="1:22" x14ac:dyDescent="0.2">
      <c r="A32" t="s">
        <v>20</v>
      </c>
      <c r="B32" t="s">
        <v>45</v>
      </c>
      <c r="C32" t="s">
        <v>54</v>
      </c>
      <c r="D32" t="s">
        <v>28</v>
      </c>
      <c r="E32">
        <v>48000</v>
      </c>
      <c r="F32">
        <f t="shared" si="0"/>
        <v>2000</v>
      </c>
      <c r="G32">
        <f t="shared" si="1"/>
        <v>2000</v>
      </c>
      <c r="H32">
        <v>212361363</v>
      </c>
      <c r="I32" t="s">
        <v>21</v>
      </c>
      <c r="J32" t="s">
        <v>29</v>
      </c>
      <c r="N32">
        <v>8.5</v>
      </c>
      <c r="O32">
        <v>7</v>
      </c>
      <c r="P32">
        <v>15.2</v>
      </c>
      <c r="R32">
        <v>47000</v>
      </c>
      <c r="S32">
        <v>1.8</v>
      </c>
      <c r="T32">
        <v>70</v>
      </c>
      <c r="U32" t="s">
        <v>30</v>
      </c>
      <c r="V32" t="s">
        <v>24</v>
      </c>
    </row>
    <row r="33" spans="1:22" x14ac:dyDescent="0.2">
      <c r="A33" t="s">
        <v>20</v>
      </c>
      <c r="B33" t="s">
        <v>45</v>
      </c>
      <c r="C33" t="s">
        <v>55</v>
      </c>
      <c r="D33" t="s">
        <v>28</v>
      </c>
      <c r="E33">
        <v>53000</v>
      </c>
      <c r="F33">
        <v>2000</v>
      </c>
      <c r="G33">
        <f t="shared" si="1"/>
        <v>2208.3333333333335</v>
      </c>
      <c r="H33">
        <v>212361364</v>
      </c>
      <c r="I33" t="s">
        <v>21</v>
      </c>
      <c r="J33" t="s">
        <v>29</v>
      </c>
      <c r="N33">
        <v>8.5</v>
      </c>
      <c r="O33">
        <v>7</v>
      </c>
      <c r="P33">
        <v>15.2</v>
      </c>
      <c r="R33">
        <v>50500</v>
      </c>
      <c r="S33">
        <v>1.8</v>
      </c>
      <c r="T33">
        <v>70</v>
      </c>
      <c r="U33" t="s">
        <v>30</v>
      </c>
      <c r="V33" t="s">
        <v>24</v>
      </c>
    </row>
    <row r="34" spans="1:22" x14ac:dyDescent="0.2">
      <c r="A34" t="s">
        <v>20</v>
      </c>
      <c r="B34" t="s">
        <v>45</v>
      </c>
      <c r="C34" t="s">
        <v>113</v>
      </c>
      <c r="E34">
        <v>54000</v>
      </c>
      <c r="F34">
        <v>2000</v>
      </c>
      <c r="G34">
        <f t="shared" ref="G34:G65" si="2">(E34/12000)*500</f>
        <v>2250</v>
      </c>
      <c r="H34">
        <v>205724739</v>
      </c>
      <c r="I34" t="s">
        <v>21</v>
      </c>
      <c r="J34" t="s">
        <v>22</v>
      </c>
      <c r="K34">
        <v>10</v>
      </c>
      <c r="L34">
        <v>8.6999999999999993</v>
      </c>
      <c r="M34">
        <v>17</v>
      </c>
      <c r="R34">
        <v>54000</v>
      </c>
      <c r="S34">
        <v>1.8</v>
      </c>
      <c r="T34">
        <v>81</v>
      </c>
      <c r="U34" t="s">
        <v>38</v>
      </c>
      <c r="V34" t="s">
        <v>102</v>
      </c>
    </row>
    <row r="35" spans="1:22" x14ac:dyDescent="0.2">
      <c r="A35" t="s">
        <v>20</v>
      </c>
      <c r="B35" t="s">
        <v>45</v>
      </c>
      <c r="C35" t="s">
        <v>54</v>
      </c>
      <c r="D35" t="s">
        <v>115</v>
      </c>
      <c r="E35">
        <v>45500</v>
      </c>
      <c r="F35">
        <f t="shared" ref="F35:F65" si="3">ROUND(G35,2)</f>
        <v>1895.83</v>
      </c>
      <c r="G35">
        <f t="shared" si="2"/>
        <v>1895.8333333333333</v>
      </c>
      <c r="H35">
        <v>211177534</v>
      </c>
      <c r="I35" t="s">
        <v>21</v>
      </c>
      <c r="J35" t="s">
        <v>22</v>
      </c>
      <c r="K35">
        <v>10</v>
      </c>
      <c r="L35">
        <v>8.6999999999999993</v>
      </c>
      <c r="M35">
        <v>16</v>
      </c>
      <c r="R35">
        <v>45000</v>
      </c>
      <c r="S35">
        <v>1.8</v>
      </c>
      <c r="T35">
        <v>72</v>
      </c>
      <c r="U35" t="s">
        <v>38</v>
      </c>
      <c r="V35" t="s">
        <v>102</v>
      </c>
    </row>
    <row r="36" spans="1:22" x14ac:dyDescent="0.2">
      <c r="A36" t="s">
        <v>20</v>
      </c>
      <c r="B36" t="s">
        <v>45</v>
      </c>
      <c r="C36" t="s">
        <v>116</v>
      </c>
      <c r="E36">
        <v>48000</v>
      </c>
      <c r="F36">
        <f t="shared" si="3"/>
        <v>2000</v>
      </c>
      <c r="G36">
        <f t="shared" si="2"/>
        <v>2000</v>
      </c>
      <c r="H36">
        <v>206322337</v>
      </c>
      <c r="I36" t="s">
        <v>21</v>
      </c>
      <c r="J36" t="s">
        <v>22</v>
      </c>
      <c r="K36">
        <v>10.5</v>
      </c>
      <c r="L36">
        <v>9.1</v>
      </c>
      <c r="M36">
        <v>18</v>
      </c>
      <c r="R36">
        <v>48000</v>
      </c>
      <c r="S36">
        <v>1.82</v>
      </c>
      <c r="T36">
        <v>89</v>
      </c>
      <c r="U36" t="s">
        <v>38</v>
      </c>
      <c r="V36" t="s">
        <v>102</v>
      </c>
    </row>
    <row r="37" spans="1:22" x14ac:dyDescent="0.2">
      <c r="A37" t="s">
        <v>20</v>
      </c>
      <c r="B37" t="s">
        <v>36</v>
      </c>
      <c r="C37" t="s">
        <v>37</v>
      </c>
      <c r="E37">
        <v>10000</v>
      </c>
      <c r="F37">
        <f t="shared" si="3"/>
        <v>416.67</v>
      </c>
      <c r="G37">
        <f t="shared" si="2"/>
        <v>416.66666666666669</v>
      </c>
      <c r="H37">
        <v>212891960</v>
      </c>
      <c r="I37" t="s">
        <v>21</v>
      </c>
      <c r="J37" t="s">
        <v>25</v>
      </c>
      <c r="N37">
        <v>8.6</v>
      </c>
      <c r="O37">
        <v>6.8</v>
      </c>
      <c r="P37">
        <v>19.5</v>
      </c>
      <c r="R37">
        <v>9100</v>
      </c>
      <c r="S37">
        <v>1.81</v>
      </c>
      <c r="T37">
        <v>74</v>
      </c>
      <c r="U37" t="s">
        <v>35</v>
      </c>
      <c r="V37" t="s">
        <v>24</v>
      </c>
    </row>
    <row r="38" spans="1:22" x14ac:dyDescent="0.2">
      <c r="A38" t="s">
        <v>20</v>
      </c>
      <c r="B38" t="s">
        <v>33</v>
      </c>
      <c r="C38" t="s">
        <v>34</v>
      </c>
      <c r="E38">
        <v>10000</v>
      </c>
      <c r="F38">
        <f t="shared" si="3"/>
        <v>416.67</v>
      </c>
      <c r="G38">
        <f t="shared" si="2"/>
        <v>416.66666666666669</v>
      </c>
      <c r="H38">
        <v>212396482</v>
      </c>
      <c r="I38" t="s">
        <v>21</v>
      </c>
      <c r="J38" t="s">
        <v>25</v>
      </c>
      <c r="N38">
        <v>8.8000000000000007</v>
      </c>
      <c r="O38">
        <v>6.8</v>
      </c>
      <c r="P38">
        <v>19.5</v>
      </c>
      <c r="R38">
        <v>9100</v>
      </c>
      <c r="S38">
        <v>1.81</v>
      </c>
      <c r="T38">
        <v>74</v>
      </c>
      <c r="U38" t="s">
        <v>35</v>
      </c>
      <c r="V38" t="s">
        <v>24</v>
      </c>
    </row>
    <row r="39" spans="1:22" x14ac:dyDescent="0.2">
      <c r="A39" t="s">
        <v>20</v>
      </c>
      <c r="B39" t="s">
        <v>88</v>
      </c>
      <c r="C39" t="s">
        <v>89</v>
      </c>
      <c r="E39">
        <v>10000</v>
      </c>
      <c r="F39">
        <f t="shared" si="3"/>
        <v>416.67</v>
      </c>
      <c r="G39">
        <f t="shared" si="2"/>
        <v>416.66666666666669</v>
      </c>
      <c r="H39">
        <v>209847250</v>
      </c>
      <c r="I39" t="s">
        <v>21</v>
      </c>
      <c r="J39" t="s">
        <v>25</v>
      </c>
      <c r="N39">
        <v>10</v>
      </c>
      <c r="O39">
        <v>7.6</v>
      </c>
      <c r="P39">
        <v>27</v>
      </c>
      <c r="Q39" t="s">
        <v>50</v>
      </c>
      <c r="R39">
        <v>9100</v>
      </c>
      <c r="S39">
        <v>1.87</v>
      </c>
      <c r="T39">
        <v>99</v>
      </c>
      <c r="U39" t="s">
        <v>35</v>
      </c>
      <c r="V39" t="s">
        <v>24</v>
      </c>
    </row>
    <row r="40" spans="1:22" x14ac:dyDescent="0.2">
      <c r="A40" t="s">
        <v>20</v>
      </c>
      <c r="B40" t="s">
        <v>62</v>
      </c>
      <c r="C40" t="s">
        <v>63</v>
      </c>
      <c r="E40">
        <v>10500</v>
      </c>
      <c r="F40">
        <f t="shared" si="3"/>
        <v>437.5</v>
      </c>
      <c r="G40">
        <f t="shared" si="2"/>
        <v>437.5</v>
      </c>
      <c r="H40">
        <v>212437226</v>
      </c>
      <c r="I40" t="s">
        <v>21</v>
      </c>
      <c r="J40" t="s">
        <v>25</v>
      </c>
      <c r="N40">
        <v>9.5</v>
      </c>
      <c r="O40">
        <v>7</v>
      </c>
      <c r="P40">
        <v>19</v>
      </c>
      <c r="R40">
        <v>9100</v>
      </c>
      <c r="S40">
        <v>1.85</v>
      </c>
      <c r="T40">
        <v>95</v>
      </c>
      <c r="U40" t="s">
        <v>32</v>
      </c>
      <c r="V40" t="s">
        <v>24</v>
      </c>
    </row>
    <row r="41" spans="1:22" x14ac:dyDescent="0.2">
      <c r="A41" t="s">
        <v>20</v>
      </c>
      <c r="B41" t="s">
        <v>62</v>
      </c>
      <c r="C41" t="s">
        <v>80</v>
      </c>
      <c r="E41">
        <v>10500</v>
      </c>
      <c r="F41">
        <f t="shared" si="3"/>
        <v>437.5</v>
      </c>
      <c r="G41">
        <f t="shared" si="2"/>
        <v>437.5</v>
      </c>
      <c r="H41">
        <v>209847249</v>
      </c>
      <c r="I41" t="s">
        <v>21</v>
      </c>
      <c r="J41" t="s">
        <v>25</v>
      </c>
      <c r="N41">
        <v>10.199999999999999</v>
      </c>
      <c r="O41">
        <v>7.4</v>
      </c>
      <c r="P41">
        <v>25.5</v>
      </c>
      <c r="Q41" t="s">
        <v>50</v>
      </c>
      <c r="R41">
        <v>9100</v>
      </c>
      <c r="S41">
        <v>1.86</v>
      </c>
      <c r="T41">
        <v>86</v>
      </c>
      <c r="U41" t="s">
        <v>35</v>
      </c>
      <c r="V41" t="s">
        <v>24</v>
      </c>
    </row>
    <row r="42" spans="1:22" x14ac:dyDescent="0.2">
      <c r="A42" t="s">
        <v>20</v>
      </c>
      <c r="B42" t="s">
        <v>100</v>
      </c>
      <c r="C42" t="s">
        <v>101</v>
      </c>
      <c r="E42">
        <v>11000</v>
      </c>
      <c r="F42">
        <f t="shared" si="3"/>
        <v>458.33</v>
      </c>
      <c r="G42">
        <f t="shared" si="2"/>
        <v>458.33333333333331</v>
      </c>
      <c r="H42">
        <v>10333036</v>
      </c>
      <c r="I42" t="s">
        <v>21</v>
      </c>
      <c r="J42" t="s">
        <v>25</v>
      </c>
      <c r="K42">
        <v>10.5</v>
      </c>
      <c r="L42">
        <v>9.1</v>
      </c>
      <c r="M42">
        <v>23</v>
      </c>
      <c r="R42">
        <v>9000</v>
      </c>
      <c r="S42">
        <v>2.09</v>
      </c>
      <c r="T42">
        <v>117</v>
      </c>
      <c r="U42" t="s">
        <v>35</v>
      </c>
      <c r="V42" t="s">
        <v>102</v>
      </c>
    </row>
    <row r="43" spans="1:22" x14ac:dyDescent="0.2">
      <c r="A43" t="s">
        <v>20</v>
      </c>
      <c r="B43" t="s">
        <v>98</v>
      </c>
      <c r="C43" t="s">
        <v>99</v>
      </c>
      <c r="E43">
        <v>9000</v>
      </c>
      <c r="F43">
        <f t="shared" si="3"/>
        <v>375</v>
      </c>
      <c r="G43">
        <f t="shared" si="2"/>
        <v>375</v>
      </c>
      <c r="H43">
        <v>203493069</v>
      </c>
      <c r="I43" t="s">
        <v>21</v>
      </c>
      <c r="J43" t="s">
        <v>25</v>
      </c>
      <c r="N43">
        <v>11</v>
      </c>
      <c r="O43">
        <v>10</v>
      </c>
      <c r="P43">
        <v>27</v>
      </c>
      <c r="Q43" t="s">
        <v>70</v>
      </c>
      <c r="R43">
        <v>9000</v>
      </c>
      <c r="S43">
        <v>1.91</v>
      </c>
      <c r="T43">
        <v>144</v>
      </c>
      <c r="U43" t="s">
        <v>35</v>
      </c>
      <c r="V43" t="s">
        <v>24</v>
      </c>
    </row>
    <row r="44" spans="1:22" x14ac:dyDescent="0.2">
      <c r="A44" t="s">
        <v>20</v>
      </c>
      <c r="B44" t="s">
        <v>71</v>
      </c>
      <c r="C44" t="s">
        <v>72</v>
      </c>
      <c r="E44">
        <v>12000</v>
      </c>
      <c r="F44">
        <f t="shared" si="3"/>
        <v>500</v>
      </c>
      <c r="G44">
        <f t="shared" si="2"/>
        <v>500</v>
      </c>
      <c r="H44">
        <v>212396483</v>
      </c>
      <c r="I44" t="s">
        <v>21</v>
      </c>
      <c r="J44" t="s">
        <v>25</v>
      </c>
      <c r="N44">
        <v>8.5</v>
      </c>
      <c r="O44">
        <v>7.2</v>
      </c>
      <c r="P44">
        <v>17.5</v>
      </c>
      <c r="R44">
        <v>12000</v>
      </c>
      <c r="S44">
        <v>1.81</v>
      </c>
      <c r="T44">
        <v>70</v>
      </c>
      <c r="U44" t="s">
        <v>35</v>
      </c>
      <c r="V44" t="s">
        <v>24</v>
      </c>
    </row>
    <row r="45" spans="1:22" x14ac:dyDescent="0.2">
      <c r="A45" t="s">
        <v>20</v>
      </c>
      <c r="B45" t="s">
        <v>78</v>
      </c>
      <c r="C45" t="s">
        <v>79</v>
      </c>
      <c r="E45">
        <v>12000</v>
      </c>
      <c r="F45">
        <f t="shared" si="3"/>
        <v>500</v>
      </c>
      <c r="G45">
        <f t="shared" si="2"/>
        <v>500</v>
      </c>
      <c r="H45">
        <v>209847248</v>
      </c>
      <c r="I45" t="s">
        <v>21</v>
      </c>
      <c r="J45" t="s">
        <v>25</v>
      </c>
      <c r="N45">
        <v>9</v>
      </c>
      <c r="O45">
        <v>7.4</v>
      </c>
      <c r="P45">
        <v>24</v>
      </c>
      <c r="Q45" t="s">
        <v>50</v>
      </c>
      <c r="R45">
        <v>12000</v>
      </c>
      <c r="S45">
        <v>1.86</v>
      </c>
      <c r="T45">
        <v>73</v>
      </c>
      <c r="U45" t="s">
        <v>35</v>
      </c>
      <c r="V45" t="s">
        <v>24</v>
      </c>
    </row>
    <row r="46" spans="1:22" x14ac:dyDescent="0.2">
      <c r="A46" t="s">
        <v>20</v>
      </c>
      <c r="B46" t="s">
        <v>64</v>
      </c>
      <c r="C46" t="s">
        <v>51</v>
      </c>
      <c r="E46">
        <v>12000</v>
      </c>
      <c r="F46">
        <f t="shared" si="3"/>
        <v>500</v>
      </c>
      <c r="G46">
        <f t="shared" si="2"/>
        <v>500</v>
      </c>
      <c r="H46">
        <v>212437227</v>
      </c>
      <c r="I46" t="s">
        <v>21</v>
      </c>
      <c r="J46" t="s">
        <v>22</v>
      </c>
      <c r="N46">
        <v>8.5</v>
      </c>
      <c r="O46">
        <v>7</v>
      </c>
      <c r="P46">
        <v>20</v>
      </c>
      <c r="R46">
        <v>12000</v>
      </c>
      <c r="S46">
        <v>1.9</v>
      </c>
      <c r="T46">
        <v>73</v>
      </c>
      <c r="U46" t="s">
        <v>23</v>
      </c>
      <c r="V46" t="s">
        <v>24</v>
      </c>
    </row>
    <row r="47" spans="1:22" x14ac:dyDescent="0.2">
      <c r="A47" t="s">
        <v>20</v>
      </c>
      <c r="B47" t="s">
        <v>64</v>
      </c>
      <c r="C47" t="s">
        <v>65</v>
      </c>
      <c r="E47">
        <v>12000</v>
      </c>
      <c r="F47">
        <f t="shared" si="3"/>
        <v>500</v>
      </c>
      <c r="G47">
        <f t="shared" si="2"/>
        <v>500</v>
      </c>
      <c r="H47">
        <v>212437228</v>
      </c>
      <c r="I47" t="s">
        <v>21</v>
      </c>
      <c r="J47" t="s">
        <v>25</v>
      </c>
      <c r="N47">
        <v>8.5</v>
      </c>
      <c r="O47">
        <v>7</v>
      </c>
      <c r="P47">
        <v>24</v>
      </c>
      <c r="R47">
        <v>12000</v>
      </c>
      <c r="S47">
        <v>1.9</v>
      </c>
      <c r="T47">
        <v>76</v>
      </c>
      <c r="U47" t="s">
        <v>35</v>
      </c>
      <c r="V47" t="s">
        <v>24</v>
      </c>
    </row>
    <row r="48" spans="1:22" x14ac:dyDescent="0.2">
      <c r="A48" t="s">
        <v>20</v>
      </c>
      <c r="B48" t="s">
        <v>64</v>
      </c>
      <c r="C48" t="s">
        <v>52</v>
      </c>
      <c r="E48">
        <v>12000</v>
      </c>
      <c r="F48">
        <f t="shared" si="3"/>
        <v>500</v>
      </c>
      <c r="G48">
        <f t="shared" si="2"/>
        <v>500</v>
      </c>
      <c r="H48">
        <v>212437229</v>
      </c>
      <c r="I48" t="s">
        <v>21</v>
      </c>
      <c r="J48" t="s">
        <v>25</v>
      </c>
      <c r="N48">
        <v>8.5</v>
      </c>
      <c r="O48">
        <v>7</v>
      </c>
      <c r="P48">
        <v>18.5</v>
      </c>
      <c r="R48">
        <v>12000</v>
      </c>
      <c r="S48">
        <v>1.85</v>
      </c>
      <c r="T48">
        <v>83</v>
      </c>
      <c r="U48" t="s">
        <v>32</v>
      </c>
      <c r="V48" t="s">
        <v>24</v>
      </c>
    </row>
    <row r="49" spans="1:22" x14ac:dyDescent="0.2">
      <c r="A49" t="s">
        <v>20</v>
      </c>
      <c r="B49" t="s">
        <v>64</v>
      </c>
      <c r="C49" t="s">
        <v>77</v>
      </c>
      <c r="E49">
        <v>12000</v>
      </c>
      <c r="F49">
        <f t="shared" si="3"/>
        <v>500</v>
      </c>
      <c r="G49">
        <f t="shared" si="2"/>
        <v>500</v>
      </c>
      <c r="H49">
        <v>209847247</v>
      </c>
      <c r="I49" t="s">
        <v>21</v>
      </c>
      <c r="J49" t="s">
        <v>25</v>
      </c>
      <c r="N49">
        <v>9</v>
      </c>
      <c r="O49">
        <v>7.4</v>
      </c>
      <c r="P49">
        <v>24</v>
      </c>
      <c r="Q49" t="s">
        <v>50</v>
      </c>
      <c r="R49">
        <v>12000</v>
      </c>
      <c r="S49">
        <v>1.84</v>
      </c>
      <c r="T49">
        <v>75</v>
      </c>
      <c r="U49" t="s">
        <v>35</v>
      </c>
      <c r="V49" t="s">
        <v>24</v>
      </c>
    </row>
    <row r="50" spans="1:22" x14ac:dyDescent="0.2">
      <c r="A50" t="s">
        <v>20</v>
      </c>
      <c r="B50" t="s">
        <v>103</v>
      </c>
      <c r="C50" t="s">
        <v>104</v>
      </c>
      <c r="E50">
        <v>13000</v>
      </c>
      <c r="F50">
        <f t="shared" si="3"/>
        <v>541.66999999999996</v>
      </c>
      <c r="G50">
        <f t="shared" si="2"/>
        <v>541.66666666666663</v>
      </c>
      <c r="H50">
        <v>10333037</v>
      </c>
      <c r="I50" t="s">
        <v>21</v>
      </c>
      <c r="J50" t="s">
        <v>25</v>
      </c>
      <c r="K50">
        <v>11</v>
      </c>
      <c r="L50">
        <v>9.6</v>
      </c>
      <c r="M50">
        <v>22</v>
      </c>
      <c r="R50">
        <v>12000</v>
      </c>
      <c r="S50">
        <v>1.98</v>
      </c>
      <c r="T50">
        <v>70</v>
      </c>
      <c r="U50" t="s">
        <v>35</v>
      </c>
      <c r="V50" t="s">
        <v>102</v>
      </c>
    </row>
    <row r="51" spans="1:22" x14ac:dyDescent="0.2">
      <c r="A51" t="s">
        <v>20</v>
      </c>
      <c r="B51" t="s">
        <v>94</v>
      </c>
      <c r="C51" t="s">
        <v>95</v>
      </c>
      <c r="E51">
        <v>12200</v>
      </c>
      <c r="F51">
        <f t="shared" si="3"/>
        <v>508.33</v>
      </c>
      <c r="G51">
        <f t="shared" si="2"/>
        <v>508.33333333333331</v>
      </c>
      <c r="H51">
        <v>203493070</v>
      </c>
      <c r="I51" t="s">
        <v>21</v>
      </c>
      <c r="J51" t="s">
        <v>25</v>
      </c>
      <c r="N51">
        <v>8.5</v>
      </c>
      <c r="O51">
        <v>8</v>
      </c>
      <c r="P51">
        <v>24</v>
      </c>
      <c r="Q51" t="s">
        <v>70</v>
      </c>
      <c r="R51">
        <v>12000</v>
      </c>
      <c r="S51">
        <v>1.91</v>
      </c>
      <c r="T51">
        <v>98</v>
      </c>
      <c r="U51" t="s">
        <v>35</v>
      </c>
      <c r="V51" t="s">
        <v>24</v>
      </c>
    </row>
    <row r="52" spans="1:22" x14ac:dyDescent="0.2">
      <c r="A52" t="s">
        <v>20</v>
      </c>
      <c r="B52" t="s">
        <v>90</v>
      </c>
      <c r="C52" t="s">
        <v>91</v>
      </c>
      <c r="E52">
        <v>18000</v>
      </c>
      <c r="F52">
        <f t="shared" si="3"/>
        <v>750</v>
      </c>
      <c r="G52">
        <f t="shared" si="2"/>
        <v>750</v>
      </c>
      <c r="H52">
        <v>211177526</v>
      </c>
      <c r="I52" t="s">
        <v>21</v>
      </c>
      <c r="J52" t="s">
        <v>25</v>
      </c>
      <c r="N52">
        <v>9</v>
      </c>
      <c r="O52">
        <v>7.6</v>
      </c>
      <c r="P52">
        <v>23.5</v>
      </c>
      <c r="Q52" t="s">
        <v>50</v>
      </c>
      <c r="R52">
        <v>18000</v>
      </c>
      <c r="S52">
        <v>1.9</v>
      </c>
      <c r="T52">
        <v>75</v>
      </c>
      <c r="U52" t="s">
        <v>35</v>
      </c>
      <c r="V52" t="s">
        <v>24</v>
      </c>
    </row>
    <row r="53" spans="1:22" x14ac:dyDescent="0.2">
      <c r="A53" t="s">
        <v>20</v>
      </c>
      <c r="B53" t="s">
        <v>48</v>
      </c>
      <c r="C53" t="s">
        <v>49</v>
      </c>
      <c r="E53">
        <v>18000</v>
      </c>
      <c r="F53">
        <f t="shared" si="3"/>
        <v>750</v>
      </c>
      <c r="G53">
        <f t="shared" si="2"/>
        <v>750</v>
      </c>
      <c r="H53">
        <v>211151018</v>
      </c>
      <c r="I53" t="s">
        <v>21</v>
      </c>
      <c r="J53" t="s">
        <v>25</v>
      </c>
      <c r="N53">
        <v>8.5</v>
      </c>
      <c r="O53">
        <v>7</v>
      </c>
      <c r="P53">
        <v>23</v>
      </c>
      <c r="Q53" t="s">
        <v>50</v>
      </c>
      <c r="R53">
        <v>18000</v>
      </c>
      <c r="S53">
        <v>1.85</v>
      </c>
      <c r="T53">
        <v>74</v>
      </c>
      <c r="U53" t="s">
        <v>35</v>
      </c>
      <c r="V53" t="s">
        <v>24</v>
      </c>
    </row>
    <row r="54" spans="1:22" x14ac:dyDescent="0.2">
      <c r="A54" t="s">
        <v>20</v>
      </c>
      <c r="B54" t="s">
        <v>48</v>
      </c>
      <c r="C54" t="s">
        <v>66</v>
      </c>
      <c r="E54">
        <v>18000</v>
      </c>
      <c r="F54">
        <f t="shared" si="3"/>
        <v>750</v>
      </c>
      <c r="G54">
        <f t="shared" si="2"/>
        <v>750</v>
      </c>
      <c r="H54">
        <v>212437230</v>
      </c>
      <c r="I54" t="s">
        <v>21</v>
      </c>
      <c r="J54" t="s">
        <v>22</v>
      </c>
      <c r="N54">
        <v>8.5</v>
      </c>
      <c r="O54">
        <v>7</v>
      </c>
      <c r="P54">
        <v>20</v>
      </c>
      <c r="R54">
        <v>18000</v>
      </c>
      <c r="S54">
        <v>2.12</v>
      </c>
      <c r="T54">
        <v>73</v>
      </c>
      <c r="U54" t="s">
        <v>23</v>
      </c>
      <c r="V54" t="s">
        <v>24</v>
      </c>
    </row>
    <row r="55" spans="1:22" x14ac:dyDescent="0.2">
      <c r="A55" t="s">
        <v>20</v>
      </c>
      <c r="B55" t="s">
        <v>48</v>
      </c>
      <c r="C55" t="s">
        <v>92</v>
      </c>
      <c r="E55">
        <v>18000</v>
      </c>
      <c r="F55">
        <f t="shared" si="3"/>
        <v>750</v>
      </c>
      <c r="G55">
        <f t="shared" si="2"/>
        <v>750</v>
      </c>
      <c r="H55">
        <v>212437231</v>
      </c>
      <c r="I55" t="s">
        <v>21</v>
      </c>
      <c r="J55" t="s">
        <v>25</v>
      </c>
      <c r="N55">
        <v>8.5</v>
      </c>
      <c r="O55">
        <v>7.6</v>
      </c>
      <c r="P55">
        <v>19</v>
      </c>
      <c r="R55">
        <v>18000</v>
      </c>
      <c r="S55">
        <v>1.93</v>
      </c>
      <c r="T55">
        <v>80</v>
      </c>
      <c r="U55" t="s">
        <v>35</v>
      </c>
      <c r="V55" t="s">
        <v>24</v>
      </c>
    </row>
    <row r="56" spans="1:22" x14ac:dyDescent="0.2">
      <c r="A56" t="s">
        <v>20</v>
      </c>
      <c r="B56" t="s">
        <v>105</v>
      </c>
      <c r="C56" t="s">
        <v>106</v>
      </c>
      <c r="E56">
        <v>19800</v>
      </c>
      <c r="F56">
        <f t="shared" si="3"/>
        <v>825</v>
      </c>
      <c r="G56">
        <f t="shared" si="2"/>
        <v>825</v>
      </c>
      <c r="H56">
        <v>10333040</v>
      </c>
      <c r="I56" t="s">
        <v>21</v>
      </c>
      <c r="J56" t="s">
        <v>25</v>
      </c>
      <c r="K56">
        <v>10.5</v>
      </c>
      <c r="L56">
        <v>9.1</v>
      </c>
      <c r="M56">
        <v>20</v>
      </c>
      <c r="R56">
        <v>18000</v>
      </c>
      <c r="S56">
        <v>2.0299999999999998</v>
      </c>
      <c r="T56">
        <v>108</v>
      </c>
      <c r="U56" t="s">
        <v>35</v>
      </c>
      <c r="V56" t="s">
        <v>102</v>
      </c>
    </row>
    <row r="57" spans="1:22" x14ac:dyDescent="0.2">
      <c r="A57" t="s">
        <v>20</v>
      </c>
      <c r="B57" t="s">
        <v>96</v>
      </c>
      <c r="C57" t="s">
        <v>97</v>
      </c>
      <c r="E57">
        <v>18000</v>
      </c>
      <c r="F57">
        <f t="shared" si="3"/>
        <v>750</v>
      </c>
      <c r="G57">
        <f t="shared" si="2"/>
        <v>750</v>
      </c>
      <c r="H57">
        <v>203493071</v>
      </c>
      <c r="I57" t="s">
        <v>21</v>
      </c>
      <c r="J57" t="s">
        <v>25</v>
      </c>
      <c r="N57">
        <v>10</v>
      </c>
      <c r="O57">
        <v>8.5</v>
      </c>
      <c r="P57">
        <v>22</v>
      </c>
      <c r="Q57" t="s">
        <v>70</v>
      </c>
      <c r="R57">
        <v>18000</v>
      </c>
      <c r="S57">
        <v>1.8</v>
      </c>
      <c r="T57">
        <v>111</v>
      </c>
      <c r="U57" t="s">
        <v>35</v>
      </c>
      <c r="V57" t="s">
        <v>24</v>
      </c>
    </row>
    <row r="58" spans="1:22" x14ac:dyDescent="0.2">
      <c r="A58" t="s">
        <v>20</v>
      </c>
      <c r="B58" t="s">
        <v>67</v>
      </c>
      <c r="C58" t="s">
        <v>60</v>
      </c>
      <c r="E58">
        <v>24000</v>
      </c>
      <c r="F58">
        <f t="shared" si="3"/>
        <v>1000</v>
      </c>
      <c r="G58">
        <f t="shared" si="2"/>
        <v>1000</v>
      </c>
      <c r="H58">
        <v>212437233</v>
      </c>
      <c r="I58" t="s">
        <v>21</v>
      </c>
      <c r="J58" t="s">
        <v>22</v>
      </c>
      <c r="N58">
        <v>9</v>
      </c>
      <c r="O58">
        <v>7</v>
      </c>
      <c r="P58">
        <v>20</v>
      </c>
      <c r="R58">
        <v>22000</v>
      </c>
      <c r="S58">
        <v>1.9</v>
      </c>
      <c r="T58">
        <v>79</v>
      </c>
      <c r="U58" t="s">
        <v>23</v>
      </c>
      <c r="V58" t="s">
        <v>24</v>
      </c>
    </row>
    <row r="59" spans="1:22" x14ac:dyDescent="0.2">
      <c r="A59" t="s">
        <v>20</v>
      </c>
      <c r="B59" t="s">
        <v>67</v>
      </c>
      <c r="C59" t="s">
        <v>31</v>
      </c>
      <c r="E59">
        <v>24000</v>
      </c>
      <c r="F59">
        <f t="shared" si="3"/>
        <v>1000</v>
      </c>
      <c r="G59">
        <f t="shared" si="2"/>
        <v>1000</v>
      </c>
      <c r="H59">
        <v>212437235</v>
      </c>
      <c r="I59" t="s">
        <v>21</v>
      </c>
      <c r="J59" t="s">
        <v>25</v>
      </c>
      <c r="N59">
        <v>9</v>
      </c>
      <c r="O59">
        <v>7.2</v>
      </c>
      <c r="P59">
        <v>20</v>
      </c>
      <c r="R59">
        <v>22000</v>
      </c>
      <c r="S59">
        <v>1.8</v>
      </c>
      <c r="T59">
        <v>79</v>
      </c>
      <c r="U59" t="s">
        <v>35</v>
      </c>
      <c r="V59" t="s">
        <v>24</v>
      </c>
    </row>
    <row r="60" spans="1:22" x14ac:dyDescent="0.2">
      <c r="A60" t="s">
        <v>20</v>
      </c>
      <c r="B60" t="s">
        <v>67</v>
      </c>
      <c r="C60" t="s">
        <v>86</v>
      </c>
      <c r="E60">
        <v>24000</v>
      </c>
      <c r="F60">
        <f t="shared" si="3"/>
        <v>1000</v>
      </c>
      <c r="G60">
        <f t="shared" si="2"/>
        <v>1000</v>
      </c>
      <c r="H60">
        <v>209847251</v>
      </c>
      <c r="I60" t="s">
        <v>21</v>
      </c>
      <c r="J60" t="s">
        <v>25</v>
      </c>
      <c r="N60">
        <v>9.5</v>
      </c>
      <c r="O60">
        <v>7.5</v>
      </c>
      <c r="P60">
        <v>24.5</v>
      </c>
      <c r="Q60" t="s">
        <v>50</v>
      </c>
      <c r="R60">
        <v>22000</v>
      </c>
      <c r="S60">
        <v>1.81</v>
      </c>
      <c r="T60">
        <v>93</v>
      </c>
      <c r="U60" t="s">
        <v>35</v>
      </c>
      <c r="V60" t="s">
        <v>24</v>
      </c>
    </row>
    <row r="61" spans="1:22" x14ac:dyDescent="0.2">
      <c r="A61" t="s">
        <v>20</v>
      </c>
      <c r="B61" t="s">
        <v>67</v>
      </c>
      <c r="C61" t="s">
        <v>87</v>
      </c>
      <c r="E61">
        <v>24000</v>
      </c>
      <c r="F61">
        <f t="shared" si="3"/>
        <v>1000</v>
      </c>
      <c r="G61">
        <f t="shared" si="2"/>
        <v>1000</v>
      </c>
      <c r="H61">
        <v>212437234</v>
      </c>
      <c r="I61" t="s">
        <v>21</v>
      </c>
      <c r="J61" t="s">
        <v>25</v>
      </c>
      <c r="N61">
        <v>9.5</v>
      </c>
      <c r="O61">
        <v>7.5</v>
      </c>
      <c r="P61">
        <v>21</v>
      </c>
      <c r="R61">
        <v>22000</v>
      </c>
      <c r="S61">
        <v>1.88</v>
      </c>
      <c r="T61">
        <v>81</v>
      </c>
      <c r="U61" t="s">
        <v>35</v>
      </c>
      <c r="V61" t="s">
        <v>24</v>
      </c>
    </row>
    <row r="62" spans="1:22" x14ac:dyDescent="0.2">
      <c r="A62" t="s">
        <v>20</v>
      </c>
      <c r="B62" t="s">
        <v>107</v>
      </c>
      <c r="C62" t="s">
        <v>108</v>
      </c>
      <c r="E62">
        <v>23000</v>
      </c>
      <c r="F62">
        <f t="shared" si="3"/>
        <v>958.33</v>
      </c>
      <c r="G62">
        <f t="shared" si="2"/>
        <v>958.33333333333337</v>
      </c>
      <c r="H62">
        <v>10338140</v>
      </c>
      <c r="I62" t="s">
        <v>21</v>
      </c>
      <c r="J62" t="s">
        <v>25</v>
      </c>
      <c r="K62">
        <v>10</v>
      </c>
      <c r="L62">
        <v>8.6999999999999993</v>
      </c>
      <c r="M62">
        <v>20</v>
      </c>
      <c r="R62">
        <v>22389</v>
      </c>
      <c r="S62">
        <v>2.0699999999999998</v>
      </c>
      <c r="T62">
        <v>98</v>
      </c>
      <c r="U62" t="s">
        <v>35</v>
      </c>
      <c r="V62" t="s">
        <v>102</v>
      </c>
    </row>
    <row r="63" spans="1:22" x14ac:dyDescent="0.2">
      <c r="A63" t="s">
        <v>20</v>
      </c>
      <c r="B63" t="s">
        <v>68</v>
      </c>
      <c r="C63" t="s">
        <v>69</v>
      </c>
      <c r="E63">
        <v>24000</v>
      </c>
      <c r="F63">
        <f t="shared" si="3"/>
        <v>1000</v>
      </c>
      <c r="G63">
        <f t="shared" si="2"/>
        <v>1000</v>
      </c>
      <c r="H63">
        <v>203498481</v>
      </c>
      <c r="I63" t="s">
        <v>21</v>
      </c>
      <c r="J63" t="s">
        <v>25</v>
      </c>
      <c r="N63">
        <v>9.5</v>
      </c>
      <c r="O63">
        <v>7.1</v>
      </c>
      <c r="P63">
        <v>21.5</v>
      </c>
      <c r="Q63" t="s">
        <v>70</v>
      </c>
      <c r="R63">
        <v>22000</v>
      </c>
      <c r="S63">
        <v>1.9</v>
      </c>
      <c r="T63">
        <v>100</v>
      </c>
      <c r="U63" t="s">
        <v>35</v>
      </c>
      <c r="V63" t="s">
        <v>24</v>
      </c>
    </row>
    <row r="64" spans="1:22" x14ac:dyDescent="0.2">
      <c r="A64" t="s">
        <v>20</v>
      </c>
      <c r="B64" t="s">
        <v>81</v>
      </c>
      <c r="C64" t="s">
        <v>82</v>
      </c>
      <c r="E64">
        <v>30000</v>
      </c>
      <c r="F64">
        <f t="shared" si="3"/>
        <v>1250</v>
      </c>
      <c r="G64">
        <f t="shared" si="2"/>
        <v>1250</v>
      </c>
      <c r="H64">
        <v>211164219</v>
      </c>
      <c r="I64" t="s">
        <v>21</v>
      </c>
      <c r="J64" t="s">
        <v>25</v>
      </c>
      <c r="N64">
        <v>8.5</v>
      </c>
      <c r="O64">
        <v>7.5</v>
      </c>
      <c r="P64">
        <v>20</v>
      </c>
      <c r="R64">
        <v>30000</v>
      </c>
      <c r="S64">
        <v>1.81</v>
      </c>
      <c r="T64">
        <v>77</v>
      </c>
      <c r="U64" t="s">
        <v>35</v>
      </c>
      <c r="V64" t="s">
        <v>24</v>
      </c>
    </row>
    <row r="65" spans="1:22" x14ac:dyDescent="0.2">
      <c r="A65" t="s">
        <v>20</v>
      </c>
      <c r="B65" t="s">
        <v>83</v>
      </c>
      <c r="C65" t="s">
        <v>84</v>
      </c>
      <c r="E65">
        <v>34600</v>
      </c>
      <c r="F65">
        <f t="shared" si="3"/>
        <v>1441.67</v>
      </c>
      <c r="G65">
        <f t="shared" si="2"/>
        <v>1441.6666666666667</v>
      </c>
      <c r="H65">
        <v>211177527</v>
      </c>
      <c r="I65" t="s">
        <v>21</v>
      </c>
      <c r="J65" t="s">
        <v>25</v>
      </c>
      <c r="N65">
        <v>8.5</v>
      </c>
      <c r="O65">
        <v>7.5</v>
      </c>
      <c r="P65">
        <v>20</v>
      </c>
      <c r="R65">
        <v>33600</v>
      </c>
      <c r="S65">
        <v>1.85</v>
      </c>
      <c r="T65">
        <v>70</v>
      </c>
      <c r="U65" t="s">
        <v>35</v>
      </c>
      <c r="V65" t="s">
        <v>24</v>
      </c>
    </row>
    <row r="66" spans="1:22" ht="15" customHeight="1" x14ac:dyDescent="0.2">
      <c r="A66" s="2" t="s">
        <v>118</v>
      </c>
      <c r="B66" s="3"/>
      <c r="C66" s="3"/>
      <c r="D66" s="3"/>
      <c r="E66" s="3"/>
      <c r="F66" s="3"/>
      <c r="H66" s="4" t="s">
        <v>119</v>
      </c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22" ht="15" customHeight="1" x14ac:dyDescent="0.2">
      <c r="A67" s="3"/>
      <c r="B67" s="3"/>
      <c r="C67" s="3"/>
      <c r="D67" s="3"/>
      <c r="E67" s="3"/>
      <c r="F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22" ht="15" customHeight="1" x14ac:dyDescent="0.2">
      <c r="A68" s="3"/>
      <c r="B68" s="3"/>
      <c r="C68" s="3"/>
      <c r="D68" s="3"/>
      <c r="E68" s="3"/>
      <c r="F68" s="3"/>
      <c r="H68" s="4" t="s">
        <v>120</v>
      </c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22" ht="15" customHeight="1" x14ac:dyDescent="0.2">
      <c r="A69" s="3"/>
      <c r="B69" s="3"/>
      <c r="C69" s="3"/>
      <c r="D69" s="3"/>
      <c r="E69" s="3"/>
      <c r="F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</sheetData>
  <autoFilter ref="A1:V66" xr:uid="{39D7F13E-752A-4871-88FC-D747ADECE888}">
    <sortState xmlns:xlrd2="http://schemas.microsoft.com/office/spreadsheetml/2017/richdata2" ref="A2:V66">
      <sortCondition ref="B1:B66"/>
    </sortState>
  </autoFilter>
  <mergeCells count="3">
    <mergeCell ref="A66:F69"/>
    <mergeCell ref="H66:R67"/>
    <mergeCell ref="H68:R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</dc:creator>
  <cp:lastModifiedBy>Marketing Kinghome Canada</cp:lastModifiedBy>
  <dcterms:created xsi:type="dcterms:W3CDTF">2025-03-25T13:18:58Z</dcterms:created>
  <dcterms:modified xsi:type="dcterms:W3CDTF">2025-03-25T19:01:47Z</dcterms:modified>
</cp:coreProperties>
</file>